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דוד-עידן פרוייקטים\דוד-עידן\proj\צביקה\בית עלמין מישור אדומים\"/>
    </mc:Choice>
  </mc:AlternateContent>
  <xr:revisionPtr revIDLastSave="0" documentId="8_{6A0910BC-E912-43A8-9D31-428B0D91C3C8}" xr6:coauthVersionLast="47" xr6:coauthVersionMax="47" xr10:uidLastSave="{00000000-0000-0000-0000-000000000000}"/>
  <bookViews>
    <workbookView xWindow="-120" yWindow="-120" windowWidth="29040" windowHeight="15840" xr2:uid="{EC395B94-9DD6-4EF7-B595-D58FED26A11D}"/>
  </bookViews>
  <sheets>
    <sheet name="גיליון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7" i="1" s="1"/>
  <c r="F3" i="1"/>
  <c r="F7" i="1" s="1"/>
  <c r="L3" i="1"/>
  <c r="L7" i="1"/>
  <c r="L9" i="1" s="1"/>
  <c r="H7" i="1"/>
  <c r="L8" i="1"/>
  <c r="K7" i="1"/>
  <c r="B7" i="1"/>
  <c r="C7" i="1"/>
  <c r="I7" i="1"/>
  <c r="J7" i="1"/>
  <c r="D7" i="1"/>
  <c r="E7" i="1"/>
  <c r="C8" i="1"/>
  <c r="D8" i="1"/>
  <c r="E8" i="1"/>
  <c r="H8" i="1"/>
  <c r="I8" i="1"/>
  <c r="J8" i="1"/>
  <c r="K8" i="1"/>
  <c r="B8" i="1"/>
  <c r="G8" i="1" l="1"/>
  <c r="G9" i="1" s="1"/>
  <c r="F8" i="1"/>
  <c r="F9" i="1"/>
  <c r="H9" i="1"/>
  <c r="E9" i="1"/>
  <c r="M8" i="1"/>
  <c r="I9" i="1"/>
  <c r="M7" i="1"/>
  <c r="M9" i="1" l="1"/>
</calcChain>
</file>

<file path=xl/sharedStrings.xml><?xml version="1.0" encoding="utf-8"?>
<sst xmlns="http://schemas.openxmlformats.org/spreadsheetml/2006/main" count="10" uniqueCount="10">
  <si>
    <t>חפירה ומילוי בית עלמין מעלה אדומים</t>
  </si>
  <si>
    <t>איזור</t>
  </si>
  <si>
    <t>מפלס ממוצע קיים</t>
  </si>
  <si>
    <t>מפלס ממוצע מקורי</t>
  </si>
  <si>
    <t>מפלס ממוצע מתוכנן</t>
  </si>
  <si>
    <t>מ"ק חפירה</t>
  </si>
  <si>
    <t>מ"ק מילוי נברר 100%</t>
  </si>
  <si>
    <t>מ"ק מילוי נברר 98%</t>
  </si>
  <si>
    <t>מ"ר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</si>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</sst>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;[Red]0"/>
  </numFmts>
  <fonts count="11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1"/>
      <color theme="9" tint="-0.499984740745262"/>
      <name val="Arial"/>
      <family val="2"/>
      <charset val="177"/>
      <scheme val="minor"/>
    </font>
    <font>
      <sz val="11"/>
      <color rgb="FF002060"/>
      <name val="Arial"/>
      <family val="2"/>
      <charset val="177"/>
      <scheme val="minor"/>
    </font>
    <font>
      <sz val="18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theme="9" tint="-0.499984740745262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sz val="11"/>
      <color theme="5" tint="-0.49998474074526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 vertical="center"/>
    </xf>
    <xf numFmtId="165" fontId="0" fillId="3" borderId="2" xfId="0" applyNumberFormat="1" applyFont="1" applyFill="1" applyBorder="1" applyAlignment="1">
      <alignment horizontal="center" vertical="center"/>
    </xf>
    <xf numFmtId="165" fontId="0" fillId="3" borderId="3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DA401-9F7C-449C-B3E9-76C15818A5EA}">
  <sheetPr>
    <pageSetUpPr fitToPage="1"/>
  </sheetPr>
  <dimension ref="A1:M9"/>
  <sheetViews>
    <sheetView rightToLeft="1" tabSelected="1" workbookViewId="0">
      <selection sqref="A1:M9"/>
    </sheetView>
  </sheetViews>
  <sheetFormatPr defaultRowHeight="14.25" x14ac:dyDescent="0.2"/>
  <cols>
    <col min="1" max="1" width="18.75" customWidth="1"/>
    <col min="2" max="11" width="10.625" customWidth="1"/>
    <col min="13" max="13" width="13.125" customWidth="1"/>
  </cols>
  <sheetData>
    <row r="1" spans="1:13" ht="30" customHeight="1" thickBo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3" ht="30" customHeight="1" thickBot="1" x14ac:dyDescent="0.25">
      <c r="A2" s="19" t="s">
        <v>1</v>
      </c>
      <c r="B2" s="19">
        <v>1</v>
      </c>
      <c r="C2" s="20">
        <v>2</v>
      </c>
      <c r="D2" s="19">
        <v>3</v>
      </c>
      <c r="E2" s="20">
        <v>4</v>
      </c>
      <c r="F2" s="19">
        <v>5</v>
      </c>
      <c r="G2" s="20">
        <v>6</v>
      </c>
      <c r="H2" s="19">
        <v>7</v>
      </c>
      <c r="I2" s="20">
        <v>8</v>
      </c>
      <c r="J2" s="19">
        <v>9</v>
      </c>
      <c r="K2" s="21">
        <v>10</v>
      </c>
      <c r="L2" s="25">
        <v>11</v>
      </c>
    </row>
    <row r="3" spans="1:13" ht="30" customHeight="1" x14ac:dyDescent="0.2">
      <c r="A3" s="11" t="s">
        <v>8</v>
      </c>
      <c r="B3" s="1">
        <v>66</v>
      </c>
      <c r="C3" s="6">
        <v>263</v>
      </c>
      <c r="D3" s="1">
        <v>360</v>
      </c>
      <c r="E3" s="6">
        <v>357</v>
      </c>
      <c r="F3" s="1">
        <f>587+90</f>
        <v>677</v>
      </c>
      <c r="G3" s="6">
        <f>567+65</f>
        <v>632</v>
      </c>
      <c r="H3" s="1">
        <v>465</v>
      </c>
      <c r="I3" s="6">
        <v>46</v>
      </c>
      <c r="J3" s="1">
        <v>105</v>
      </c>
      <c r="K3" s="6">
        <v>125</v>
      </c>
      <c r="L3" s="1">
        <f>285+95</f>
        <v>380</v>
      </c>
    </row>
    <row r="4" spans="1:13" ht="30" customHeight="1" x14ac:dyDescent="0.2">
      <c r="A4" s="12" t="s">
        <v>2</v>
      </c>
      <c r="B4" s="2">
        <v>274.39999999999998</v>
      </c>
      <c r="C4" s="7">
        <v>273.7</v>
      </c>
      <c r="D4" s="2">
        <v>273</v>
      </c>
      <c r="E4" s="7">
        <v>272</v>
      </c>
      <c r="F4" s="2">
        <v>271.8</v>
      </c>
      <c r="G4" s="7">
        <v>270.8</v>
      </c>
      <c r="H4" s="2">
        <v>270.5</v>
      </c>
      <c r="I4" s="7">
        <v>272.89999999999998</v>
      </c>
      <c r="J4" s="2">
        <v>273.39999999999998</v>
      </c>
      <c r="K4" s="7">
        <v>273.7</v>
      </c>
      <c r="L4" s="2">
        <v>270.5</v>
      </c>
    </row>
    <row r="5" spans="1:13" ht="30" customHeight="1" thickBot="1" x14ac:dyDescent="0.25">
      <c r="A5" s="12" t="s">
        <v>3</v>
      </c>
      <c r="B5" s="2">
        <v>273.89999999999998</v>
      </c>
      <c r="C5" s="7">
        <v>271</v>
      </c>
      <c r="D5" s="2">
        <v>269.57</v>
      </c>
      <c r="E5" s="7">
        <v>266.5</v>
      </c>
      <c r="F5" s="2">
        <v>268</v>
      </c>
      <c r="G5" s="7">
        <v>266.8</v>
      </c>
      <c r="H5" s="2">
        <v>265.2</v>
      </c>
      <c r="I5" s="7">
        <v>269.89999999999998</v>
      </c>
      <c r="J5" s="2">
        <v>271</v>
      </c>
      <c r="K5" s="7">
        <v>272.7</v>
      </c>
      <c r="L5" s="2">
        <v>265.2</v>
      </c>
    </row>
    <row r="6" spans="1:13" ht="30" customHeight="1" thickBot="1" x14ac:dyDescent="0.25">
      <c r="A6" s="16" t="s">
        <v>4</v>
      </c>
      <c r="B6" s="17">
        <v>271.5</v>
      </c>
      <c r="C6" s="18">
        <v>270.89999999999998</v>
      </c>
      <c r="D6" s="17">
        <v>270.3</v>
      </c>
      <c r="E6" s="18">
        <v>269.7</v>
      </c>
      <c r="F6" s="17">
        <v>269.10000000000002</v>
      </c>
      <c r="G6" s="18">
        <v>268.7</v>
      </c>
      <c r="H6" s="17">
        <v>268.10000000000002</v>
      </c>
      <c r="I6" s="18">
        <v>269.7</v>
      </c>
      <c r="J6" s="17">
        <v>270.3</v>
      </c>
      <c r="K6" s="18">
        <v>270.89999999999998</v>
      </c>
      <c r="L6" s="32">
        <v>268.10000000000002</v>
      </c>
      <c r="M6" s="31" t="s">
        <v>9</v>
      </c>
    </row>
    <row r="7" spans="1:13" ht="30" customHeight="1" x14ac:dyDescent="0.2">
      <c r="A7" s="13" t="s">
        <v>5</v>
      </c>
      <c r="B7" s="3">
        <f>(B6-B4-1)*B3</f>
        <v>-257.3999999999985</v>
      </c>
      <c r="C7" s="8">
        <f>(C4-C5)*C3</f>
        <v>710.09999999999695</v>
      </c>
      <c r="D7" s="3">
        <f t="shared" ref="D7:E7" si="0">(D6-D4-1)*D3</f>
        <v>-1331.9999999999959</v>
      </c>
      <c r="E7" s="8">
        <f t="shared" si="0"/>
        <v>-1178.100000000004</v>
      </c>
      <c r="F7" s="3">
        <f>(F5-F4)*F3</f>
        <v>-2572.6000000000076</v>
      </c>
      <c r="G7" s="8">
        <f t="shared" ref="G7" si="1">(G5-G4)*G3</f>
        <v>-2528</v>
      </c>
      <c r="H7" s="3">
        <f>(H5-H4)*H3</f>
        <v>-2464.5000000000055</v>
      </c>
      <c r="I7" s="8">
        <f t="shared" ref="I7:J7" si="2">(I5-I4)*I3</f>
        <v>-138</v>
      </c>
      <c r="J7" s="3">
        <f t="shared" si="2"/>
        <v>-251.99999999999761</v>
      </c>
      <c r="K7" s="8">
        <f>(K5-K4)*K3</f>
        <v>-125</v>
      </c>
      <c r="L7" s="3">
        <f>(L6-L4-1)*L3</f>
        <v>-1291.9999999999914</v>
      </c>
      <c r="M7" s="28">
        <f>SUM(B7:L7)</f>
        <v>-11429.500000000004</v>
      </c>
    </row>
    <row r="8" spans="1:13" ht="30" customHeight="1" x14ac:dyDescent="0.2">
      <c r="A8" s="14" t="s">
        <v>6</v>
      </c>
      <c r="B8" s="4">
        <f>B3*1</f>
        <v>66</v>
      </c>
      <c r="C8" s="9">
        <f t="shared" ref="C8:L8" si="3">C3*1</f>
        <v>263</v>
      </c>
      <c r="D8" s="4">
        <f t="shared" si="3"/>
        <v>360</v>
      </c>
      <c r="E8" s="9">
        <f t="shared" si="3"/>
        <v>357</v>
      </c>
      <c r="F8" s="4">
        <f t="shared" si="3"/>
        <v>677</v>
      </c>
      <c r="G8" s="9">
        <f t="shared" si="3"/>
        <v>632</v>
      </c>
      <c r="H8" s="4">
        <f t="shared" si="3"/>
        <v>465</v>
      </c>
      <c r="I8" s="9">
        <f t="shared" si="3"/>
        <v>46</v>
      </c>
      <c r="J8" s="4">
        <f t="shared" si="3"/>
        <v>105</v>
      </c>
      <c r="K8" s="9">
        <f t="shared" si="3"/>
        <v>125</v>
      </c>
      <c r="L8" s="26">
        <f t="shared" si="3"/>
        <v>380</v>
      </c>
      <c r="M8" s="29">
        <f>SUM(B8:L8)</f>
        <v>3476</v>
      </c>
    </row>
    <row r="9" spans="1:13" ht="30" customHeight="1" thickBot="1" x14ac:dyDescent="0.25">
      <c r="A9" s="15" t="s">
        <v>7</v>
      </c>
      <c r="B9" s="5">
        <v>0</v>
      </c>
      <c r="C9" s="10">
        <v>0</v>
      </c>
      <c r="D9" s="5"/>
      <c r="E9" s="10">
        <f t="shared" ref="E9:G9" si="4">E7+E8</f>
        <v>-821.100000000004</v>
      </c>
      <c r="F9" s="5">
        <f t="shared" si="4"/>
        <v>-1895.6000000000076</v>
      </c>
      <c r="G9" s="10">
        <f t="shared" si="4"/>
        <v>-1896</v>
      </c>
      <c r="H9" s="5">
        <f>H7+H8</f>
        <v>-1999.5000000000055</v>
      </c>
      <c r="I9" s="10">
        <f t="shared" ref="I9" si="5">I7+I8</f>
        <v>-92</v>
      </c>
      <c r="J9" s="5">
        <v>0</v>
      </c>
      <c r="K9" s="10">
        <v>0</v>
      </c>
      <c r="L9" s="27">
        <f t="shared" ref="L9" si="6">L7+L8</f>
        <v>-911.99999999999136</v>
      </c>
      <c r="M9" s="30">
        <f>SUM(B9:L9)</f>
        <v>-7616.200000000008</v>
      </c>
    </row>
  </sheetData>
  <mergeCells count="1">
    <mergeCell ref="A1:L1"/>
  </mergeCells>
  <pageMargins left="0.23622047244094491" right="0.23622047244094491" top="1.9685039370078741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2023-02-16T13:50:05Z</cp:lastPrinted>
  <dcterms:created xsi:type="dcterms:W3CDTF">2023-01-16T12:27:02Z</dcterms:created>
  <dcterms:modified xsi:type="dcterms:W3CDTF">2023-02-16T14:10:43Z</dcterms:modified>
</cp:coreProperties>
</file>